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6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32" i="1" l="1"/>
  <c r="K32" i="1"/>
  <c r="L32" i="1"/>
  <c r="M32" i="1"/>
  <c r="J31" i="1"/>
  <c r="K31" i="1"/>
  <c r="L31" i="1"/>
  <c r="M31" i="1"/>
  <c r="N32" i="1"/>
  <c r="N31" i="1"/>
  <c r="C32" i="1"/>
  <c r="D32" i="1"/>
  <c r="E32" i="1"/>
  <c r="F32" i="1"/>
  <c r="G32" i="1"/>
  <c r="H32" i="1"/>
  <c r="I32" i="1"/>
  <c r="B32" i="1"/>
  <c r="C31" i="1"/>
  <c r="D31" i="1"/>
  <c r="E31" i="1"/>
  <c r="F31" i="1"/>
  <c r="G31" i="1"/>
  <c r="H31" i="1"/>
  <c r="I31" i="1"/>
  <c r="B31" i="1"/>
</calcChain>
</file>

<file path=xl/sharedStrings.xml><?xml version="1.0" encoding="utf-8"?>
<sst xmlns="http://schemas.openxmlformats.org/spreadsheetml/2006/main" count="43" uniqueCount="43">
  <si>
    <t xml:space="preserve">Dados </t>
  </si>
  <si>
    <t>Jan</t>
  </si>
  <si>
    <t>Fev</t>
  </si>
  <si>
    <t>Mar</t>
  </si>
  <si>
    <t>Abr</t>
  </si>
  <si>
    <t>Mai</t>
  </si>
  <si>
    <t>Cestas básicas (R$)</t>
  </si>
  <si>
    <t>Cesta Madrinha (R$)</t>
  </si>
  <si>
    <t>Gastos com visitas domiciliares</t>
  </si>
  <si>
    <t>Combustível (R$)</t>
  </si>
  <si>
    <t>Passagem de deslocamento do motorista (R$)</t>
  </si>
  <si>
    <t>Diária motorista (R$)</t>
  </si>
  <si>
    <t>Material de limpeza (R$)</t>
  </si>
  <si>
    <t>Refeições de voluntários (R$)</t>
  </si>
  <si>
    <t>Correios (R$)</t>
  </si>
  <si>
    <t>INSS (R$)</t>
  </si>
  <si>
    <t>FGTS (R$)</t>
  </si>
  <si>
    <t>Material de expediente (R$)</t>
  </si>
  <si>
    <t>Salários</t>
  </si>
  <si>
    <t>Gabriel (R$)</t>
  </si>
  <si>
    <t>Tânia (R$)</t>
  </si>
  <si>
    <t>Contribuição de associados</t>
  </si>
  <si>
    <t>Contribuição de pessoas físicas</t>
  </si>
  <si>
    <t>Receitas</t>
  </si>
  <si>
    <t>Arrecadação do brechó</t>
  </si>
  <si>
    <t>Doações recebidas</t>
  </si>
  <si>
    <t>Alimentos</t>
  </si>
  <si>
    <t xml:space="preserve">Produtos diversos </t>
  </si>
  <si>
    <t>Outras despesas</t>
  </si>
  <si>
    <t>Organização de eventos</t>
  </si>
  <si>
    <t>Contribuição de padrinhos</t>
  </si>
  <si>
    <t>Jun</t>
  </si>
  <si>
    <t>Jul</t>
  </si>
  <si>
    <t>Ago</t>
  </si>
  <si>
    <t>Despesas</t>
  </si>
  <si>
    <t xml:space="preserve">Compra de Alimentos </t>
  </si>
  <si>
    <t>Despesas totais</t>
  </si>
  <si>
    <t>Receitas totais</t>
  </si>
  <si>
    <t>Set</t>
  </si>
  <si>
    <t>Out</t>
  </si>
  <si>
    <t>Nov</t>
  </si>
  <si>
    <t>Dez</t>
  </si>
  <si>
    <t>Acum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</si>
</sst>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15" xfId="0" applyFill="1" applyBorder="1"/>
    <xf numFmtId="0" fontId="0" fillId="0" borderId="3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35" xfId="0" applyFill="1" applyBorder="1"/>
    <xf numFmtId="1" fontId="0" fillId="0" borderId="0" xfId="0" applyNumberFormat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12" xfId="0" applyNumberFormat="1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14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22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32" xfId="0" applyNumberFormat="1" applyFill="1" applyBorder="1"/>
    <xf numFmtId="1" fontId="0" fillId="0" borderId="21" xfId="0" applyNumberFormat="1" applyFill="1" applyBorder="1"/>
    <xf numFmtId="1" fontId="0" fillId="0" borderId="33" xfId="0" applyNumberFormat="1" applyFill="1" applyBorder="1"/>
    <xf numFmtId="1" fontId="0" fillId="0" borderId="12" xfId="0" applyNumberFormat="1" applyFill="1" applyBorder="1"/>
    <xf numFmtId="1" fontId="0" fillId="0" borderId="1" xfId="0" applyNumberFormat="1" applyFill="1" applyBorder="1"/>
    <xf numFmtId="1" fontId="0" fillId="0" borderId="4" xfId="0" applyNumberFormat="1" applyFill="1" applyBorder="1"/>
    <xf numFmtId="1" fontId="0" fillId="0" borderId="14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9" xfId="0" applyNumberFormat="1" applyFill="1" applyBorder="1"/>
    <xf numFmtId="0" fontId="0" fillId="0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 de Alimentos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Plan1!$A$5</c:f>
              <c:strCache>
                <c:ptCount val="1"/>
                <c:pt idx="0">
                  <c:v>Cestas básicas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Plan1!$B$5:$F$5</c:f>
              <c:numCache>
                <c:formatCode>0</c:formatCode>
                <c:ptCount val="5"/>
                <c:pt idx="0">
                  <c:v>1043</c:v>
                </c:pt>
                <c:pt idx="1">
                  <c:v>587</c:v>
                </c:pt>
                <c:pt idx="2">
                  <c:v>1403</c:v>
                </c:pt>
                <c:pt idx="3">
                  <c:v>1256</c:v>
                </c:pt>
                <c:pt idx="4">
                  <c:v>1159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</c:f>
              <c:strCache>
                <c:ptCount val="1"/>
                <c:pt idx="0">
                  <c:v>Cesta Madrinha (R$)</c:v>
                </c:pt>
              </c:strCache>
            </c:strRef>
          </c:tx>
          <c:val>
            <c:numRef>
              <c:f>Plan1!$B$6:$F$6</c:f>
              <c:numCache>
                <c:formatCode>0</c:formatCode>
                <c:ptCount val="5"/>
                <c:pt idx="0">
                  <c:v>118</c:v>
                </c:pt>
                <c:pt idx="1">
                  <c:v>349</c:v>
                </c:pt>
                <c:pt idx="2">
                  <c:v>934</c:v>
                </c:pt>
                <c:pt idx="3">
                  <c:v>551</c:v>
                </c:pt>
                <c:pt idx="4">
                  <c:v>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2464"/>
        <c:axId val="46773888"/>
      </c:lineChart>
      <c:catAx>
        <c:axId val="10982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73888"/>
        <c:crosses val="autoZero"/>
        <c:auto val="1"/>
        <c:lblAlgn val="ctr"/>
        <c:lblOffset val="100"/>
        <c:noMultiLvlLbl val="0"/>
      </c:catAx>
      <c:valAx>
        <c:axId val="4677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Cestas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982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com visitas domiciliares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Plan1!$A$8</c:f>
              <c:strCache>
                <c:ptCount val="1"/>
                <c:pt idx="0">
                  <c:v>Diária motorista (R$)</c:v>
                </c:pt>
              </c:strCache>
            </c:strRef>
          </c:tx>
          <c:cat>
            <c:strRef>
              <c:f>Plan1!$B$3:$E$3</c:f>
              <c:strCache>
                <c:ptCount val="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</c:strCache>
            </c:strRef>
          </c:cat>
          <c:val>
            <c:numRef>
              <c:f>Plan1!$B$8:$E$8</c:f>
              <c:numCache>
                <c:formatCode>0</c:formatCode>
                <c:ptCount val="4"/>
                <c:pt idx="0">
                  <c:v>800</c:v>
                </c:pt>
                <c:pt idx="1">
                  <c:v>550</c:v>
                </c:pt>
                <c:pt idx="2">
                  <c:v>750</c:v>
                </c:pt>
                <c:pt idx="3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Plan1!$A$9</c:f>
              <c:strCache>
                <c:ptCount val="1"/>
                <c:pt idx="0">
                  <c:v>Combustível (R$)</c:v>
                </c:pt>
              </c:strCache>
            </c:strRef>
          </c:tx>
          <c:val>
            <c:numRef>
              <c:f>Plan1!$B$9:$E$9</c:f>
              <c:numCache>
                <c:formatCode>0</c:formatCode>
                <c:ptCount val="4"/>
                <c:pt idx="0">
                  <c:v>150</c:v>
                </c:pt>
                <c:pt idx="1">
                  <c:v>450</c:v>
                </c:pt>
                <c:pt idx="2">
                  <c:v>428</c:v>
                </c:pt>
                <c:pt idx="3">
                  <c:v>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Plan1!$A$10</c:f>
              <c:strCache>
                <c:ptCount val="1"/>
                <c:pt idx="0">
                  <c:v>Passagem de deslocamento do motorista (R$)</c:v>
                </c:pt>
              </c:strCache>
            </c:strRef>
          </c:tx>
          <c:val>
            <c:numRef>
              <c:f>Plan1!$B$10:$E$10</c:f>
              <c:numCache>
                <c:formatCode>0</c:formatCode>
                <c:ptCount val="4"/>
                <c:pt idx="0">
                  <c:v>86</c:v>
                </c:pt>
                <c:pt idx="1">
                  <c:v>64</c:v>
                </c:pt>
                <c:pt idx="2">
                  <c:v>108</c:v>
                </c:pt>
                <c:pt idx="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4000"/>
        <c:axId val="121447552"/>
      </c:lineChart>
      <c:catAx>
        <c:axId val="10982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447552"/>
        <c:crosses val="autoZero"/>
        <c:auto val="1"/>
        <c:lblAlgn val="ctr"/>
        <c:lblOffset val="100"/>
        <c:noMultiLvlLbl val="0"/>
      </c:catAx>
      <c:valAx>
        <c:axId val="12144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Visitas domiciliares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982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Despesas (R$)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Plan1!$A$12</c:f>
              <c:strCache>
                <c:ptCount val="1"/>
                <c:pt idx="0">
                  <c:v>Material de limpeza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Plan1!$B$12:$F$12</c:f>
              <c:numCache>
                <c:formatCode>0</c:formatCode>
                <c:ptCount val="5"/>
                <c:pt idx="0">
                  <c:v>20.7</c:v>
                </c:pt>
                <c:pt idx="1">
                  <c:v>12.9</c:v>
                </c:pt>
                <c:pt idx="2">
                  <c:v>69.25</c:v>
                </c:pt>
                <c:pt idx="3">
                  <c:v>46.38</c:v>
                </c:pt>
                <c:pt idx="4">
                  <c:v>17.04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Plan1!$A$13</c:f>
              <c:strCache>
                <c:ptCount val="1"/>
                <c:pt idx="0">
                  <c:v>Refeições de voluntários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Plan1!$B$13:$F$13</c:f>
              <c:numCache>
                <c:formatCode>0</c:formatCode>
                <c:ptCount val="5"/>
                <c:pt idx="0">
                  <c:v>71.98</c:v>
                </c:pt>
                <c:pt idx="1">
                  <c:v>0</c:v>
                </c:pt>
                <c:pt idx="2">
                  <c:v>80.12</c:v>
                </c:pt>
                <c:pt idx="3">
                  <c:v>59.51</c:v>
                </c:pt>
                <c:pt idx="4">
                  <c:v>98.03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Plan1!$A$14</c:f>
              <c:strCache>
                <c:ptCount val="1"/>
                <c:pt idx="0">
                  <c:v>Correios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Plan1!$B$14:$F$14</c:f>
              <c:numCache>
                <c:formatCode>0</c:formatCode>
                <c:ptCount val="5"/>
                <c:pt idx="0">
                  <c:v>88.5</c:v>
                </c:pt>
                <c:pt idx="1">
                  <c:v>69</c:v>
                </c:pt>
                <c:pt idx="2">
                  <c:v>72</c:v>
                </c:pt>
                <c:pt idx="3">
                  <c:v>85.5</c:v>
                </c:pt>
                <c:pt idx="4">
                  <c:v>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36256"/>
        <c:axId val="140802240"/>
      </c:lineChart>
      <c:catAx>
        <c:axId val="13993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802240"/>
        <c:crosses val="autoZero"/>
        <c:auto val="1"/>
        <c:lblAlgn val="ctr"/>
        <c:lblOffset val="100"/>
        <c:noMultiLvlLbl val="0"/>
      </c:catAx>
      <c:valAx>
        <c:axId val="140802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Despesas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3993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Despesas (R$)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INSS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Plan1!$B$15:$F$15</c:f>
              <c:numCache>
                <c:formatCode>0</c:formatCode>
                <c:ptCount val="5"/>
                <c:pt idx="0">
                  <c:v>1025.9000000000001</c:v>
                </c:pt>
                <c:pt idx="1">
                  <c:v>1085</c:v>
                </c:pt>
                <c:pt idx="2">
                  <c:v>1036.4100000000001</c:v>
                </c:pt>
                <c:pt idx="3">
                  <c:v>1025.9000000000001</c:v>
                </c:pt>
                <c:pt idx="4">
                  <c:v>1652.9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FGTS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Plan1!$B$16:$F$16</c:f>
              <c:numCache>
                <c:formatCode>0</c:formatCode>
                <c:ptCount val="5"/>
                <c:pt idx="0">
                  <c:v>360.11</c:v>
                </c:pt>
                <c:pt idx="1">
                  <c:v>254.28</c:v>
                </c:pt>
                <c:pt idx="2">
                  <c:v>242.58</c:v>
                </c:pt>
                <c:pt idx="3">
                  <c:v>240.07</c:v>
                </c:pt>
                <c:pt idx="4">
                  <c:v>369.87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Material de expediente (R$)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Plan1!$B$17:$F$17</c:f>
              <c:numCache>
                <c:formatCode>0</c:formatCode>
                <c:ptCount val="5"/>
                <c:pt idx="0">
                  <c:v>196.4</c:v>
                </c:pt>
                <c:pt idx="1">
                  <c:v>597.9</c:v>
                </c:pt>
                <c:pt idx="2">
                  <c:v>194.8</c:v>
                </c:pt>
                <c:pt idx="3">
                  <c:v>28</c:v>
                </c:pt>
                <c:pt idx="4">
                  <c:v>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968"/>
        <c:axId val="140796480"/>
      </c:lineChart>
      <c:catAx>
        <c:axId val="14248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796480"/>
        <c:crosses val="autoZero"/>
        <c:auto val="1"/>
        <c:lblAlgn val="ctr"/>
        <c:lblOffset val="100"/>
        <c:noMultiLvlLbl val="0"/>
      </c:catAx>
      <c:valAx>
        <c:axId val="14079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Despesas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42483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Receitas (R$)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Plan1!$A$22</c:f>
              <c:strCache>
                <c:ptCount val="1"/>
                <c:pt idx="0">
                  <c:v>Contribuição de associados</c:v>
                </c:pt>
              </c:strCache>
            </c:strRef>
          </c:tx>
          <c:val>
            <c:numRef>
              <c:f>Plan1!$B$22:$F$22</c:f>
              <c:numCache>
                <c:formatCode>0</c:formatCode>
                <c:ptCount val="5"/>
                <c:pt idx="0">
                  <c:v>3450</c:v>
                </c:pt>
                <c:pt idx="1">
                  <c:v>3230</c:v>
                </c:pt>
                <c:pt idx="2">
                  <c:v>2565</c:v>
                </c:pt>
                <c:pt idx="3">
                  <c:v>3835</c:v>
                </c:pt>
                <c:pt idx="4">
                  <c:v>3183.45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Plan1!$A$23</c:f>
              <c:strCache>
                <c:ptCount val="1"/>
                <c:pt idx="0">
                  <c:v>Contribuição de padrinhos</c:v>
                </c:pt>
              </c:strCache>
            </c:strRef>
          </c:tx>
          <c:val>
            <c:numRef>
              <c:f>Plan1!$B$23:$F$23</c:f>
              <c:numCache>
                <c:formatCode>0</c:formatCode>
                <c:ptCount val="5"/>
                <c:pt idx="0">
                  <c:v>1179.47</c:v>
                </c:pt>
                <c:pt idx="1">
                  <c:v>1077.47</c:v>
                </c:pt>
                <c:pt idx="2">
                  <c:v>1175.47</c:v>
                </c:pt>
                <c:pt idx="3">
                  <c:v>979.05</c:v>
                </c:pt>
                <c:pt idx="4">
                  <c:v>1077.44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Plan1!$A$24</c:f>
              <c:strCache>
                <c:ptCount val="1"/>
                <c:pt idx="0">
                  <c:v>Contribuição de pessoas físicas</c:v>
                </c:pt>
              </c:strCache>
            </c:strRef>
          </c:tx>
          <c:val>
            <c:numRef>
              <c:f>Plan1!$B$24:$F$24</c:f>
              <c:numCache>
                <c:formatCode>0</c:formatCode>
                <c:ptCount val="5"/>
                <c:pt idx="0">
                  <c:v>420</c:v>
                </c:pt>
                <c:pt idx="1">
                  <c:v>363</c:v>
                </c:pt>
                <c:pt idx="2">
                  <c:v>660</c:v>
                </c:pt>
                <c:pt idx="3">
                  <c:v>800</c:v>
                </c:pt>
                <c:pt idx="4">
                  <c:v>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Plan1!$A$25</c:f>
              <c:strCache>
                <c:ptCount val="1"/>
                <c:pt idx="0">
                  <c:v>Arrecadação do brechó</c:v>
                </c:pt>
              </c:strCache>
            </c:strRef>
          </c:tx>
          <c:val>
            <c:numRef>
              <c:f>Plan1!$B$25:$F$25</c:f>
              <c:numCache>
                <c:formatCode>0</c:formatCode>
                <c:ptCount val="5"/>
                <c:pt idx="0">
                  <c:v>2552</c:v>
                </c:pt>
                <c:pt idx="1">
                  <c:v>3039</c:v>
                </c:pt>
                <c:pt idx="2">
                  <c:v>3589</c:v>
                </c:pt>
                <c:pt idx="3">
                  <c:v>3947</c:v>
                </c:pt>
                <c:pt idx="4">
                  <c:v>4990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86976"/>
        <c:axId val="140502144"/>
      </c:lineChart>
      <c:catAx>
        <c:axId val="14828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502144"/>
        <c:crosses val="autoZero"/>
        <c:auto val="1"/>
        <c:lblAlgn val="ctr"/>
        <c:lblOffset val="100"/>
        <c:noMultiLvlLbl val="0"/>
      </c:catAx>
      <c:valAx>
        <c:axId val="14050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Receitas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4828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Doações recebidas (R$)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Plan1!$A$27</c:f>
              <c:strCache>
                <c:ptCount val="1"/>
                <c:pt idx="0">
                  <c:v>Alimentos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Plan1!$B$27:$F$27</c:f>
              <c:numCache>
                <c:formatCode>0</c:formatCode>
                <c:ptCount val="5"/>
                <c:pt idx="0">
                  <c:v>5859</c:v>
                </c:pt>
                <c:pt idx="1">
                  <c:v>6139</c:v>
                </c:pt>
                <c:pt idx="2">
                  <c:v>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Plan1!$A$28</c:f>
              <c:strCache>
                <c:ptCount val="1"/>
                <c:pt idx="0">
                  <c:v>Produtos diversos </c:v>
                </c:pt>
              </c:strCache>
            </c:strRef>
          </c:tx>
          <c:cat>
            <c:strRef>
              <c:f>Plan1!$B$3:$F$3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Plan1!$B$28:$F$28</c:f>
              <c:numCache>
                <c:formatCode>0</c:formatCode>
                <c:ptCount val="5"/>
                <c:pt idx="0">
                  <c:v>1500</c:v>
                </c:pt>
                <c:pt idx="1">
                  <c:v>2310</c:v>
                </c:pt>
                <c:pt idx="2">
                  <c:v>3850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480"/>
        <c:axId val="138736704"/>
      </c:lineChart>
      <c:catAx>
        <c:axId val="142484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8736704"/>
        <c:crosses val="autoZero"/>
        <c:auto val="1"/>
        <c:lblAlgn val="ctr"/>
        <c:lblOffset val="100"/>
        <c:noMultiLvlLbl val="0"/>
      </c:catAx>
      <c:valAx>
        <c:axId val="138736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Doações recebidas (R$)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4248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142875</xdr:rowOff>
    </xdr:from>
    <xdr:to>
      <xdr:col>7</xdr:col>
      <xdr:colOff>523875</xdr:colOff>
      <xdr:row>15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0</xdr:row>
      <xdr:rowOff>142875</xdr:rowOff>
    </xdr:from>
    <xdr:to>
      <xdr:col>15</xdr:col>
      <xdr:colOff>323850</xdr:colOff>
      <xdr:row>15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15</xdr:row>
      <xdr:rowOff>133350</xdr:rowOff>
    </xdr:from>
    <xdr:to>
      <xdr:col>7</xdr:col>
      <xdr:colOff>495300</xdr:colOff>
      <xdr:row>30</xdr:row>
      <xdr:rowOff>19050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</xdr:colOff>
      <xdr:row>15</xdr:row>
      <xdr:rowOff>114300</xdr:rowOff>
    </xdr:from>
    <xdr:to>
      <xdr:col>15</xdr:col>
      <xdr:colOff>361950</xdr:colOff>
      <xdr:row>30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30</xdr:row>
      <xdr:rowOff>123825</xdr:rowOff>
    </xdr:from>
    <xdr:to>
      <xdr:col>7</xdr:col>
      <xdr:colOff>495300</xdr:colOff>
      <xdr:row>45</xdr:row>
      <xdr:rowOff>9525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30</xdr:row>
      <xdr:rowOff>104775</xdr:rowOff>
    </xdr:from>
    <xdr:to>
      <xdr:col>15</xdr:col>
      <xdr:colOff>381000</xdr:colOff>
      <xdr:row>44</xdr:row>
      <xdr:rowOff>180975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J30" sqref="J30"/>
    </sheetView>
  </sheetViews>
  <sheetFormatPr defaultRowHeight="15" x14ac:dyDescent="0.25"/>
  <cols>
    <col min="1" max="1" width="42.28515625" bestFit="1" customWidth="1"/>
    <col min="2" max="5" width="9.28515625" bestFit="1" customWidth="1"/>
    <col min="6" max="6" width="9.5703125" bestFit="1" customWidth="1"/>
    <col min="7" max="9" width="9.28515625" bestFit="1" customWidth="1"/>
  </cols>
  <sheetData>
    <row r="1" spans="1:14" x14ac:dyDescent="0.25">
      <c r="A1" t="s">
        <v>0</v>
      </c>
    </row>
    <row r="2" spans="1:14" ht="15.75" thickBot="1" x14ac:dyDescent="0.3"/>
    <row r="3" spans="1:14" ht="15.75" thickBot="1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31</v>
      </c>
      <c r="H3" s="3" t="s">
        <v>32</v>
      </c>
      <c r="I3" s="3" t="s">
        <v>33</v>
      </c>
      <c r="J3" s="3" t="s">
        <v>38</v>
      </c>
      <c r="K3" s="3" t="s">
        <v>39</v>
      </c>
      <c r="L3" s="3" t="s">
        <v>40</v>
      </c>
      <c r="M3" s="3" t="s">
        <v>41</v>
      </c>
      <c r="N3" s="46" t="s">
        <v>42</v>
      </c>
    </row>
    <row r="4" spans="1:14" x14ac:dyDescent="0.25">
      <c r="A4" s="4" t="s">
        <v>35</v>
      </c>
      <c r="B4" s="18"/>
      <c r="C4" s="19"/>
      <c r="D4" s="19"/>
      <c r="E4" s="19"/>
      <c r="F4" s="20"/>
      <c r="G4" s="17"/>
      <c r="H4" s="17"/>
      <c r="I4" s="17"/>
    </row>
    <row r="5" spans="1:14" x14ac:dyDescent="0.25">
      <c r="A5" s="5" t="s">
        <v>6</v>
      </c>
      <c r="B5" s="21">
        <v>1043</v>
      </c>
      <c r="C5" s="22">
        <v>587</v>
      </c>
      <c r="D5" s="22">
        <v>1403</v>
      </c>
      <c r="E5" s="22">
        <v>1256</v>
      </c>
      <c r="F5" s="23">
        <v>1159</v>
      </c>
      <c r="G5" s="17"/>
      <c r="H5" s="17"/>
      <c r="I5" s="17"/>
    </row>
    <row r="6" spans="1:14" ht="15.75" thickBot="1" x14ac:dyDescent="0.3">
      <c r="A6" s="6" t="s">
        <v>7</v>
      </c>
      <c r="B6" s="24">
        <v>118</v>
      </c>
      <c r="C6" s="25">
        <v>349</v>
      </c>
      <c r="D6" s="25">
        <v>934</v>
      </c>
      <c r="E6" s="25">
        <v>551</v>
      </c>
      <c r="F6" s="26">
        <v>496</v>
      </c>
      <c r="G6" s="17"/>
      <c r="H6" s="17"/>
      <c r="I6" s="17"/>
    </row>
    <row r="7" spans="1:14" x14ac:dyDescent="0.25">
      <c r="A7" s="4" t="s">
        <v>8</v>
      </c>
      <c r="B7" s="18"/>
      <c r="C7" s="19"/>
      <c r="D7" s="19"/>
      <c r="E7" s="19"/>
      <c r="F7" s="20"/>
      <c r="G7" s="17"/>
      <c r="H7" s="17"/>
      <c r="I7" s="17"/>
    </row>
    <row r="8" spans="1:14" x14ac:dyDescent="0.25">
      <c r="A8" s="5" t="s">
        <v>11</v>
      </c>
      <c r="B8" s="21">
        <v>800</v>
      </c>
      <c r="C8" s="22">
        <v>550</v>
      </c>
      <c r="D8" s="22">
        <v>750</v>
      </c>
      <c r="E8" s="22">
        <v>200</v>
      </c>
      <c r="F8" s="23"/>
      <c r="G8" s="17"/>
      <c r="H8" s="17"/>
      <c r="I8" s="17"/>
    </row>
    <row r="9" spans="1:14" x14ac:dyDescent="0.25">
      <c r="A9" s="5" t="s">
        <v>9</v>
      </c>
      <c r="B9" s="21">
        <v>150</v>
      </c>
      <c r="C9" s="22">
        <v>450</v>
      </c>
      <c r="D9" s="22">
        <v>428</v>
      </c>
      <c r="E9" s="22">
        <v>241</v>
      </c>
      <c r="F9" s="23"/>
      <c r="G9" s="17"/>
      <c r="H9" s="17"/>
      <c r="I9" s="17"/>
    </row>
    <row r="10" spans="1:14" ht="15.75" thickBot="1" x14ac:dyDescent="0.3">
      <c r="A10" s="6" t="s">
        <v>10</v>
      </c>
      <c r="B10" s="27">
        <v>86</v>
      </c>
      <c r="C10" s="28">
        <v>64</v>
      </c>
      <c r="D10" s="28">
        <v>108</v>
      </c>
      <c r="E10" s="28">
        <v>22</v>
      </c>
      <c r="F10" s="29"/>
      <c r="G10" s="17"/>
      <c r="H10" s="17"/>
      <c r="I10" s="17"/>
    </row>
    <row r="11" spans="1:14" x14ac:dyDescent="0.25">
      <c r="A11" s="4" t="s">
        <v>34</v>
      </c>
      <c r="B11" s="30"/>
      <c r="C11" s="31"/>
      <c r="D11" s="31"/>
      <c r="E11" s="31"/>
      <c r="F11" s="32"/>
      <c r="G11" s="17"/>
      <c r="H11" s="17"/>
      <c r="I11" s="17"/>
    </row>
    <row r="12" spans="1:14" x14ac:dyDescent="0.25">
      <c r="A12" s="13" t="s">
        <v>12</v>
      </c>
      <c r="B12" s="33">
        <v>20.7</v>
      </c>
      <c r="C12" s="34">
        <v>12.9</v>
      </c>
      <c r="D12" s="34">
        <v>69.25</v>
      </c>
      <c r="E12" s="34">
        <v>46.38</v>
      </c>
      <c r="F12" s="35">
        <v>17.04</v>
      </c>
      <c r="G12" s="17"/>
      <c r="H12" s="17"/>
      <c r="I12" s="17"/>
    </row>
    <row r="13" spans="1:14" ht="15.75" thickBot="1" x14ac:dyDescent="0.3">
      <c r="A13" s="11" t="s">
        <v>13</v>
      </c>
      <c r="B13" s="33">
        <v>71.98</v>
      </c>
      <c r="C13" s="34">
        <v>0</v>
      </c>
      <c r="D13" s="34">
        <v>80.12</v>
      </c>
      <c r="E13" s="34">
        <v>59.51</v>
      </c>
      <c r="F13" s="35">
        <v>98.03</v>
      </c>
      <c r="G13" s="17"/>
      <c r="H13" s="17"/>
      <c r="I13" s="17"/>
    </row>
    <row r="14" spans="1:14" x14ac:dyDescent="0.25">
      <c r="A14" s="12" t="s">
        <v>14</v>
      </c>
      <c r="B14" s="36">
        <v>88.5</v>
      </c>
      <c r="C14" s="37">
        <v>69</v>
      </c>
      <c r="D14" s="37">
        <v>72</v>
      </c>
      <c r="E14" s="37">
        <v>85.5</v>
      </c>
      <c r="F14" s="38">
        <v>61.5</v>
      </c>
      <c r="G14" s="17"/>
      <c r="H14" s="17"/>
      <c r="I14" s="17"/>
    </row>
    <row r="15" spans="1:14" x14ac:dyDescent="0.25">
      <c r="A15" s="14" t="s">
        <v>15</v>
      </c>
      <c r="B15" s="36">
        <v>1025.9000000000001</v>
      </c>
      <c r="C15" s="37">
        <v>1085</v>
      </c>
      <c r="D15" s="37">
        <v>1036.4100000000001</v>
      </c>
      <c r="E15" s="36">
        <v>1025.9000000000001</v>
      </c>
      <c r="F15" s="38">
        <v>1652.9</v>
      </c>
      <c r="G15" s="17"/>
      <c r="H15" s="17"/>
      <c r="I15" s="17"/>
    </row>
    <row r="16" spans="1:14" x14ac:dyDescent="0.25">
      <c r="A16" s="14" t="s">
        <v>16</v>
      </c>
      <c r="B16" s="36">
        <v>360.11</v>
      </c>
      <c r="C16" s="37">
        <v>254.28</v>
      </c>
      <c r="D16" s="37">
        <v>242.58</v>
      </c>
      <c r="E16" s="37">
        <v>240.07</v>
      </c>
      <c r="F16" s="38">
        <v>369.87</v>
      </c>
      <c r="G16" s="17"/>
      <c r="H16" s="17"/>
      <c r="I16" s="17"/>
    </row>
    <row r="17" spans="1:14" ht="15.75" thickBot="1" x14ac:dyDescent="0.3">
      <c r="A17" s="15" t="s">
        <v>17</v>
      </c>
      <c r="B17" s="39">
        <v>196.4</v>
      </c>
      <c r="C17" s="40">
        <v>597.9</v>
      </c>
      <c r="D17" s="40">
        <v>194.8</v>
      </c>
      <c r="E17" s="40">
        <v>28</v>
      </c>
      <c r="F17" s="41">
        <v>60.1</v>
      </c>
      <c r="G17" s="17"/>
      <c r="H17" s="17"/>
      <c r="I17" s="17"/>
    </row>
    <row r="18" spans="1:14" x14ac:dyDescent="0.25">
      <c r="A18" s="7" t="s">
        <v>18</v>
      </c>
      <c r="B18" s="18"/>
      <c r="C18" s="19"/>
      <c r="D18" s="19"/>
      <c r="E18" s="19"/>
      <c r="F18" s="20"/>
      <c r="G18" s="17"/>
      <c r="H18" s="17"/>
      <c r="I18" s="17"/>
    </row>
    <row r="19" spans="1:14" x14ac:dyDescent="0.25">
      <c r="A19" s="8" t="s">
        <v>19</v>
      </c>
      <c r="B19" s="42">
        <v>1794.27</v>
      </c>
      <c r="C19" s="22">
        <v>478.26</v>
      </c>
      <c r="D19" s="22">
        <v>705</v>
      </c>
      <c r="E19" s="22">
        <v>652.70000000000005</v>
      </c>
      <c r="F19" s="23">
        <v>1439.25</v>
      </c>
      <c r="G19" s="17"/>
      <c r="H19" s="17"/>
      <c r="I19" s="17"/>
    </row>
    <row r="20" spans="1:14" ht="15.75" thickBot="1" x14ac:dyDescent="0.3">
      <c r="A20" s="9" t="s">
        <v>20</v>
      </c>
      <c r="B20" s="43">
        <v>2259.27</v>
      </c>
      <c r="C20" s="25">
        <v>2063.39</v>
      </c>
      <c r="D20" s="25">
        <v>1757.15</v>
      </c>
      <c r="E20" s="25">
        <v>1376</v>
      </c>
      <c r="F20" s="26">
        <v>4874.4799999999996</v>
      </c>
      <c r="G20" s="17"/>
      <c r="H20" s="17"/>
      <c r="I20" s="17"/>
    </row>
    <row r="21" spans="1:14" x14ac:dyDescent="0.25">
      <c r="A21" s="7" t="s">
        <v>23</v>
      </c>
      <c r="B21" s="18"/>
      <c r="C21" s="19"/>
      <c r="D21" s="19"/>
      <c r="E21" s="19"/>
      <c r="F21" s="20"/>
      <c r="G21" s="17"/>
      <c r="H21" s="17"/>
      <c r="I21" s="17"/>
    </row>
    <row r="22" spans="1:14" x14ac:dyDescent="0.25">
      <c r="A22" s="8" t="s">
        <v>21</v>
      </c>
      <c r="B22" s="42">
        <v>3450</v>
      </c>
      <c r="C22" s="22">
        <v>3230</v>
      </c>
      <c r="D22" s="22">
        <v>2565</v>
      </c>
      <c r="E22" s="22">
        <v>3835</v>
      </c>
      <c r="F22" s="22">
        <v>3183.45</v>
      </c>
      <c r="G22" s="17"/>
      <c r="H22" s="17"/>
      <c r="I22" s="17"/>
    </row>
    <row r="23" spans="1:14" x14ac:dyDescent="0.25">
      <c r="A23" s="8" t="s">
        <v>30</v>
      </c>
      <c r="B23" s="42">
        <v>1179.47</v>
      </c>
      <c r="C23" s="22">
        <v>1077.47</v>
      </c>
      <c r="D23" s="22">
        <v>1175.47</v>
      </c>
      <c r="E23" s="22">
        <v>979.05</v>
      </c>
      <c r="F23" s="23">
        <v>1077.44</v>
      </c>
      <c r="G23" s="17"/>
      <c r="H23" s="17"/>
      <c r="I23" s="17"/>
    </row>
    <row r="24" spans="1:14" x14ac:dyDescent="0.25">
      <c r="A24" s="8" t="s">
        <v>22</v>
      </c>
      <c r="B24" s="42">
        <v>420</v>
      </c>
      <c r="C24" s="22">
        <v>363</v>
      </c>
      <c r="D24" s="22">
        <v>660</v>
      </c>
      <c r="E24" s="22">
        <v>800</v>
      </c>
      <c r="F24" s="23">
        <v>900</v>
      </c>
      <c r="G24" s="17"/>
      <c r="H24" s="17"/>
      <c r="I24" s="17"/>
    </row>
    <row r="25" spans="1:14" ht="15.75" thickBot="1" x14ac:dyDescent="0.3">
      <c r="A25" s="9" t="s">
        <v>24</v>
      </c>
      <c r="B25" s="43">
        <v>2552</v>
      </c>
      <c r="C25" s="25">
        <v>3039</v>
      </c>
      <c r="D25" s="25">
        <v>3589</v>
      </c>
      <c r="E25" s="25">
        <v>3947</v>
      </c>
      <c r="F25" s="26">
        <v>4990</v>
      </c>
      <c r="G25" s="17"/>
      <c r="H25" s="17"/>
      <c r="I25" s="17"/>
    </row>
    <row r="26" spans="1:14" x14ac:dyDescent="0.25">
      <c r="A26" s="7" t="s">
        <v>25</v>
      </c>
      <c r="B26" s="18"/>
      <c r="C26" s="19"/>
      <c r="D26" s="19"/>
      <c r="E26" s="19"/>
      <c r="F26" s="20"/>
      <c r="G26" s="17"/>
      <c r="H26" s="17"/>
      <c r="I26" s="17"/>
    </row>
    <row r="27" spans="1:14" x14ac:dyDescent="0.25">
      <c r="A27" s="8" t="s">
        <v>26</v>
      </c>
      <c r="B27" s="42">
        <v>5859</v>
      </c>
      <c r="C27" s="22">
        <v>6139</v>
      </c>
      <c r="D27" s="22">
        <v>6491</v>
      </c>
      <c r="E27" s="22"/>
      <c r="F27" s="23"/>
      <c r="G27" s="17"/>
      <c r="H27" s="17"/>
      <c r="I27" s="17"/>
    </row>
    <row r="28" spans="1:14" ht="15.75" thickBot="1" x14ac:dyDescent="0.3">
      <c r="A28" s="10" t="s">
        <v>27</v>
      </c>
      <c r="B28" s="44">
        <v>1500</v>
      </c>
      <c r="C28" s="28">
        <v>2310</v>
      </c>
      <c r="D28" s="28">
        <v>3850</v>
      </c>
      <c r="E28" s="28"/>
      <c r="F28" s="29"/>
      <c r="G28" s="17"/>
      <c r="H28" s="17"/>
      <c r="I28" s="17"/>
    </row>
    <row r="29" spans="1:14" x14ac:dyDescent="0.25">
      <c r="A29" s="7" t="s">
        <v>28</v>
      </c>
      <c r="B29" s="18"/>
      <c r="C29" s="19"/>
      <c r="D29" s="19"/>
      <c r="E29" s="19"/>
      <c r="F29" s="20"/>
      <c r="G29" s="17"/>
      <c r="H29" s="17"/>
      <c r="I29" s="17"/>
    </row>
    <row r="30" spans="1:14" ht="15.75" thickBot="1" x14ac:dyDescent="0.3">
      <c r="A30" s="9" t="s">
        <v>29</v>
      </c>
      <c r="B30" s="43">
        <v>420</v>
      </c>
      <c r="C30" s="25">
        <v>670</v>
      </c>
      <c r="D30" s="25">
        <v>670</v>
      </c>
      <c r="E30" s="25">
        <v>670</v>
      </c>
      <c r="F30" s="25">
        <v>670</v>
      </c>
      <c r="G30" s="45">
        <v>420</v>
      </c>
      <c r="H30" s="45">
        <v>420</v>
      </c>
      <c r="I30" s="45">
        <v>420</v>
      </c>
    </row>
    <row r="31" spans="1:14" x14ac:dyDescent="0.25">
      <c r="A31" s="16" t="s">
        <v>36</v>
      </c>
      <c r="B31" s="17">
        <f>B5+B6+B8+B9+B10+B12+B13+B14+B15+B16+B17+B19+B20+B30</f>
        <v>8434.130000000001</v>
      </c>
      <c r="C31" s="17">
        <f t="shared" ref="C31:I31" si="0">C5+C6+C8+C9+C10+C12+C13+C14+C15+C16+C17+C19+C20+C30</f>
        <v>7230.73</v>
      </c>
      <c r="D31" s="17">
        <f t="shared" si="0"/>
        <v>8450.31</v>
      </c>
      <c r="E31" s="17">
        <f t="shared" si="0"/>
        <v>6454.06</v>
      </c>
      <c r="F31" s="17">
        <f t="shared" si="0"/>
        <v>10898.17</v>
      </c>
      <c r="G31" s="17">
        <f t="shared" si="0"/>
        <v>420</v>
      </c>
      <c r="H31" s="17">
        <f t="shared" si="0"/>
        <v>420</v>
      </c>
      <c r="I31" s="17">
        <f t="shared" si="0"/>
        <v>420</v>
      </c>
      <c r="J31" s="17">
        <f t="shared" ref="J31" si="1">J5+J6+J8+J9+J10+J12+J13+J14+J15+J16+J17+J19+J20+J30</f>
        <v>0</v>
      </c>
      <c r="K31" s="17">
        <f t="shared" ref="K31" si="2">K5+K6+K8+K9+K10+K12+K13+K14+K15+K16+K17+K19+K20+K30</f>
        <v>0</v>
      </c>
      <c r="L31" s="17">
        <f t="shared" ref="L31" si="3">L5+L6+L8+L9+L10+L12+L13+L14+L15+L16+L17+L19+L20+L30</f>
        <v>0</v>
      </c>
      <c r="M31" s="17">
        <f t="shared" ref="M31" si="4">M5+M6+M8+M9+M10+M12+M13+M14+M15+M16+M17+M19+M20+M30</f>
        <v>0</v>
      </c>
      <c r="N31" s="17">
        <f>SUM(B31:M31)</f>
        <v>42727.4</v>
      </c>
    </row>
    <row r="32" spans="1:14" x14ac:dyDescent="0.25">
      <c r="A32" s="16" t="s">
        <v>37</v>
      </c>
      <c r="B32" s="17">
        <f>SUM(B22:B25)+B27+B28</f>
        <v>14960.470000000001</v>
      </c>
      <c r="C32" s="17">
        <f t="shared" ref="C32:M32" si="5">SUM(C22:C25)+C27+C28</f>
        <v>16158.470000000001</v>
      </c>
      <c r="D32" s="17">
        <f t="shared" si="5"/>
        <v>18330.47</v>
      </c>
      <c r="E32" s="17">
        <f t="shared" si="5"/>
        <v>9561.0499999999993</v>
      </c>
      <c r="F32" s="17">
        <f t="shared" si="5"/>
        <v>10150.89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>(SUM(B32:M32))</f>
        <v>69161.350000000006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I32" sqref="I3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Repartir</dc:creator>
  <cp:lastModifiedBy>Repartir</cp:lastModifiedBy>
  <dcterms:created xsi:type="dcterms:W3CDTF">2016-06-15T13:54:26Z</dcterms:created>
  <dcterms:modified xsi:type="dcterms:W3CDTF">2016-06-15T15:44:20Z</dcterms:modified>
</cp:coreProperties>
</file>